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<sst xmlns="http://schemas.openxmlformats.org/spreadsheetml/2006/main" count="489" uniqueCount="397">
  <si>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</si>
  <si>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</si>
  <si>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</si>
  <si>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</si>
  <si>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</si>
  <si>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</si>
  <si>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</si>
  <si>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</si>
  <si>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</si>
  <si>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</si>
  <si>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</si>
  <si>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</si>
  <si>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</si>
  <si>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</si>
  <si>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</si>
  <si>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</si>
  <si>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</si>
  <si>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</si>
  <si>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</si>
  <si>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</si>
  <si>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</si>
  <si>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</si>
  <si>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</si>
  <si>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</si>
  <si>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</si>
  <si>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</si>
  <si>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</si>
  <si>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</si>
  <si>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</si>
  <si>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</si>
  <si>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</si>
  <si>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</si>
  <si>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</si>
  <si>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</si>
  <si>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</si>
  <si>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</si>
  <si>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</si>
  <si>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</si>
  <si>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</si>
  <si>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</si>
  <si>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</si>
  <si>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</si>
  <si>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</si>
  <si>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</si>
  <si>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</si>
  <si>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</si>
  <si>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</si>
  <si>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</si>
  <si>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</si>
  <si>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</si>
  <si>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</si>
  <si>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</si>
  <si>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</si>
  <si>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</si>
  <si>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</si>
  <si>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</si>
  <si>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</si>
  <si>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</si>
  <si>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</si>
  <si>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</si>
  <si>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</si>
  <si>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</si>
  <si>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</si>
  <si>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</si>
  <si>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</si>
  <si>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</si>
  <si>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</si>
  <si>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</si>
  <si>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</si>
  <si>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</si>
  <si>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</si>
  <si>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</si>
  <si>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</si>
  <si>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</si>
  <si>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</si>
  <si>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</si>
  <si>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</si>
  <si>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</si>
  <si>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</si>
  <si>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</si>
  <si>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</si>
  <si>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</si>
  <si>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</si>
  <si>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</si>
  <si>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</si>
  <si>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</si>
  <si>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</si>
  <si>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</si>
  <si>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</si>
  <si>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</si>
  <si>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</si>
  <si>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</si>
  <si>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</si>
  <si>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</si>
  <si>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</si>
  <si>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</si>
  <si>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</si>
  <si>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</si>
  <si>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</si>
  <si>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</si>
  <si>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</si>
  <si>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</si>
  <si>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</si>
  <si>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</si>
  <si>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</si>
  <si>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</si>
  <si>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</si>
  <si>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</si>
  <si>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</si>
  <si>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</si>
  <si>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</si>
  <si>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</si>
  <si>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</si>
  <si>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</si>
  <si>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</si>
  <si>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</si>
  <si>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</si>
  <si>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</si>
  <si>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</si>
  <si>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</si>
  <si>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</si>
  <si>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</si>
  <si>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</si>
  <si>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</si>
  <si>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</si>
  <si>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</si>
  <si>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</si>
  <si>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</si>
  <si>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</si>
  <si>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</si>
  <si>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</si>
  <si>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</si>
  <si>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</si>
  <si>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</si>
  <si>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</si>
  <si>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</si>
  <si>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</si>
  <si>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</si>
  <si>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</si>
  <si>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</si>
  <si>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</si>
  <si>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</si>
  <si>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</si>
  <si>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</si>
  <si>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</si>
  <si>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</si>
  <si>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</si>
  <si>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</si>
  <si>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</si>
  <si>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</si>
  <si>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</si>
  <si>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</si>
  <si>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</si>
  <si>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</si>
  <si>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</si>
  <si>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</si>
  <si>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</si>
  <si>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</si>
  <si>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</si>
  <si>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</si>
  <si>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</si>
  <si>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</si>
  <si>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</si>
  <si>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</si>
  <si>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</si>
  <si>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</si>
  <si>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</si>
  <si>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</si>
  <si>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</si>
  <si>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</si>
  <si>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</si>
  <si>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</si>
  <si>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</si>
  <si>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</si>
  <si>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</si>
  <si>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</si>
  <si>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</si>
  <si>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</si>
  <si>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</si>
  <si>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</si>
  <si>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</si>
  <si>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</si>
  <si>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</si>
  <si>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</si>
  <si>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</si>
  <si>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</si>
  <si>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</si>
  <si>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</si>
  <si>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</si>
  <si>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</si>
  <si>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</si>
  <si>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</si>
  <si>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</si>
  <si>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</si>
  <si>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</si>
  <si>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</si>
  <si>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</si>
  <si>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</si>
  <si>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</si>
  <si>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</si>
  <si>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</si>
  <si>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</si>
  <si>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</si>
  <si>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</si>
  <si>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</si>
  <si>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</si>
  <si>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</si>
  <si>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</si>
  <si>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</si>
  <si>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</si>
  <si>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</si>
  <si>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</si>
  <si>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</si>
  <si>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</si>
  <si>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</si>
  <si>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</si>
  <si>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</si>
  <si>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</si>
  <si>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</si>
  <si>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</si>
  <si>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</si>
  <si>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</si>
  <si>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</si>
  <si>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</si>
  <si>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</si>
  <si>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</si>
  <si>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</si>
  <si>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</si>
  <si>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</si>
  <si>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</si>
  <si>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</si>
  <si>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</si>
  <si>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</si>
  <si>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</si>
  <si>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</si>
  <si>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</si>
  <si>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</si>
  <si>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</si>
  <si>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</si>
  <si>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</si>
  <si>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</si>
  <si>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</si>
  <si>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</si>
  <si>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</si>
  <si>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</si>
  <si>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</si>
  <si>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</si>
  <si>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</si>
  <si>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</si>
  <si>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</si>
  <si>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</si>
  <si>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</si>
  <si>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</si>
  <si>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</si>
  <si>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</si>
  <si>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</si>
  <si>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</si>
  <si>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</si>
  <si>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</si>
  <si>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</si>
  <si>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</si>
  <si>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</si>
  <si>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</si>
  <si>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</si>
  <si>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</si>
  <si>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</si>
  <si>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</si>
  <si>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</si>
  <si>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</si>
  <si>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</si>
  <si>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</si>
  <si>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</si>
  <si>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</si>
  <si>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</si>
  <si>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</si>
  <si>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</si>
  <si>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</si>
  <si>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</si>
  <si>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</si>
  <si>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</si>
  <si>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</si>
  <si>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</si>
  <si>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</si>
  <si>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</si>
  <si>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</si>
  <si>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</si>
  <si>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</si>
  <si>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</si>
  <si>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</si>
  <si>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</si>
  <si>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</si>
  <si>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</si>
  <si>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</si>
  <si>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</si>
  <si>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</si>
  <si>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</si>
  <si>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</si>
  <si>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</si>
  <si>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</si>
  <si>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</si>
  <si>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</si>
  <si>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</si>
  <si>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</si>
  <si>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</si>
  <si>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</si>
  <si>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</si>
  <si>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</si>
  <si>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</si>
  <si>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</si>
  <si>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</si>
  <si>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</si>
  <si>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</si>
  <si>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</si>
  <si>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</si>
  <si>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</si>
  <si>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</si>
  <si>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</si>
  <si>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</si>
  <si>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</si>
  <si>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</si>
  <si>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</si>
  <si>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</si>
  <si>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</si>
  <si>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</si>
  <si>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</si>
  <si>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</si>
  <si>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</si>
  <si>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</si>
  <si>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</si>
  <si>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</si>
  <si>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</si>
  <si>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</si>
  <si>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</si>
  <si>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</si>
  <si>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</si>
  <si>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</si>
  <si>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</si>
  <si>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</si>
  <si>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</si>
  <si>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</si>
  <si>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</si>
  <si>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</si>
  <si>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</si>
  <si>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</si>
  <si>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</si>
  <si>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</si>
  <si>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</si>
  <si>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</si>
  <si>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</si>
  <si>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</si>
  <si>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</si>
  <si>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</si>
  <si>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</si>
  <si>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</si>
  <si>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</si>
  <si>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</si>
  <si>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</si>
  <si>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</si>
  <si>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</si>
  <si>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</si>
  <si>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</si>
  <si>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</si>
  <si>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</si>
  <si>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</si>
  <si>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</si>
  <si>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</si>
  <si>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</si>
  <si>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</si>
  <si>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</si>
  <si>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</si>
  <si>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</si>
  <si>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</si>
  <si>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</si>
  <si>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</si>
  <si>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</si>
  <si>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Ананьївський районний суд Одеської області</t>
  </si>
  <si>
    <t>66400. Одеська область.м. Ананьїв</t>
  </si>
  <si>
    <t>вул. Гагаріна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</si>
  <si>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</si>
  <si>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</si>
  <si>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</si>
  <si>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</si>
  <si>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</si>
  <si>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</si>
  <si>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</si>
  <si>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</si>
  <si>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</si>
  <si>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</si>
  <si>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</si>
  <si>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</si>
  <si>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</si>
  <si>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О.О. Желясков</t>
  </si>
  <si>
    <t/>
  </si>
  <si>
    <t>Д.В. Мудрик</t>
  </si>
  <si>
    <t>(04863)2-15-53</t>
  </si>
  <si>
    <t>inbox@an.od.court.gov.ua</t>
  </si>
  <si>
    <t>6 липня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</si>
</sst>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49" fontId="25" fillId="0" borderId="15"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1" t="s">
        <v>297</v>
      </c>
      <c r="C3" s="221"/>
      <c r="D3" s="221"/>
      <c r="E3" s="221"/>
      <c r="F3" s="221"/>
      <c r="G3" s="221"/>
      <c r="H3" s="221"/>
    </row>
    <row r="4" spans="2:8" ht="18.75" customHeight="1">
      <c r="B4" s="221" t="s">
        <v>298</v>
      </c>
      <c r="C4" s="221"/>
      <c r="D4" s="221"/>
      <c r="E4" s="221"/>
      <c r="F4" s="221"/>
      <c r="G4" s="221"/>
      <c r="H4" s="221"/>
    </row>
    <row r="5" spans="2:8" ht="18.75" customHeight="1">
      <c r="B5" s="221"/>
      <c r="C5" s="221"/>
      <c r="D5" s="221"/>
      <c r="E5" s="221"/>
      <c r="F5" s="221"/>
      <c r="G5" s="221"/>
      <c r="H5" s="221"/>
    </row>
    <row r="6" spans="2:8" ht="18.75" customHeight="1">
      <c r="B6" s="119"/>
      <c r="C6" s="119"/>
      <c r="D6" s="230" t="s">
        <v>374</v>
      </c>
      <c r="E6" s="230"/>
      <c r="F6" s="230"/>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2" t="s">
        <v>300</v>
      </c>
      <c r="C12" s="223"/>
      <c r="D12" s="224"/>
      <c r="E12" s="122" t="s">
        <v>301</v>
      </c>
      <c r="F12" s="135"/>
      <c r="G12" s="118" t="s">
        <v>302</v>
      </c>
    </row>
    <row r="13" spans="1:7" ht="12.75" customHeight="1">
      <c r="A13" s="143"/>
      <c r="B13" s="123"/>
      <c r="C13" s="124"/>
      <c r="D13" s="143"/>
      <c r="E13" s="144"/>
      <c r="F13" s="135"/>
      <c r="G13" s="125" t="s">
        <v>303</v>
      </c>
    </row>
    <row r="14" spans="1:7" ht="37.5" customHeight="1">
      <c r="A14" s="143"/>
      <c r="B14" s="225" t="s">
        <v>304</v>
      </c>
      <c r="C14" s="226"/>
      <c r="D14" s="227"/>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28" t="s">
        <v>307</v>
      </c>
      <c r="G16" s="229"/>
      <c r="H16" s="229"/>
    </row>
    <row r="17" spans="1:8" ht="12.75" customHeight="1">
      <c r="A17" s="143"/>
      <c r="B17" s="225" t="s">
        <v>308</v>
      </c>
      <c r="C17" s="226"/>
      <c r="D17" s="227"/>
      <c r="E17" s="129"/>
      <c r="F17" s="243" t="s">
        <v>323</v>
      </c>
      <c r="G17" s="244"/>
      <c r="H17" s="244"/>
    </row>
    <row r="18" spans="1:5" ht="12.75" customHeight="1">
      <c r="A18" s="143"/>
      <c r="B18" s="225" t="s">
        <v>309</v>
      </c>
      <c r="C18" s="226"/>
      <c r="D18" s="227"/>
      <c r="E18" s="129"/>
    </row>
    <row r="19" spans="1:8" ht="12.75" customHeight="1">
      <c r="A19" s="143"/>
      <c r="B19" s="225" t="s">
        <v>310</v>
      </c>
      <c r="C19" s="226"/>
      <c r="D19" s="227"/>
      <c r="E19" s="129" t="s">
        <v>311</v>
      </c>
      <c r="F19" s="247" t="s">
        <v>324</v>
      </c>
      <c r="G19" s="219"/>
      <c r="H19" s="219"/>
    </row>
    <row r="20" spans="1:8" ht="12.75" customHeight="1">
      <c r="A20" s="143"/>
      <c r="B20" s="218" t="s">
        <v>313</v>
      </c>
      <c r="C20" s="217"/>
      <c r="D20" s="216"/>
      <c r="E20" s="131" t="s">
        <v>314</v>
      </c>
      <c r="F20" s="245" t="s">
        <v>325</v>
      </c>
      <c r="G20" s="246"/>
      <c r="H20" s="246"/>
    </row>
    <row r="21" spans="1:8" ht="12.75" customHeight="1">
      <c r="A21" s="143"/>
      <c r="B21" s="132"/>
      <c r="C21" s="133"/>
      <c r="D21" s="143"/>
      <c r="E21" s="144"/>
      <c r="F21" s="228" t="s">
        <v>366</v>
      </c>
      <c r="G21" s="229"/>
      <c r="H21" s="229"/>
    </row>
    <row r="22" spans="1:8" ht="12.75" customHeight="1">
      <c r="A22" s="143"/>
      <c r="B22" s="225" t="s">
        <v>315</v>
      </c>
      <c r="C22" s="226"/>
      <c r="D22" s="227"/>
      <c r="E22" s="134" t="s">
        <v>316</v>
      </c>
      <c r="F22" s="135"/>
      <c r="G22" s="136"/>
      <c r="H22" s="136"/>
    </row>
    <row r="23" spans="1:7" ht="12.75" customHeight="1">
      <c r="A23" s="143"/>
      <c r="B23" s="225"/>
      <c r="C23" s="226"/>
      <c r="D23" s="227"/>
      <c r="E23" s="134" t="s">
        <v>317</v>
      </c>
      <c r="F23" s="135"/>
      <c r="G23" s="130"/>
    </row>
    <row r="24" spans="1:8" ht="12.75" customHeight="1">
      <c r="A24" s="143"/>
      <c r="B24" s="135"/>
      <c r="C24" s="136"/>
      <c r="D24" s="143"/>
      <c r="E24" s="131"/>
      <c r="F24" s="228" t="s">
        <v>312</v>
      </c>
      <c r="G24" s="229"/>
      <c r="H24" s="229"/>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4" t="s">
        <v>319</v>
      </c>
      <c r="C37" s="235"/>
      <c r="D37" s="236" t="s">
        <v>375</v>
      </c>
      <c r="E37" s="236"/>
      <c r="F37" s="236"/>
      <c r="G37" s="236"/>
      <c r="H37" s="237"/>
      <c r="I37" s="136"/>
    </row>
    <row r="38" spans="1:9" ht="12.75" customHeight="1">
      <c r="A38" s="143"/>
      <c r="B38" s="135"/>
      <c r="C38" s="136"/>
      <c r="D38" s="147"/>
      <c r="E38" s="147"/>
      <c r="F38" s="147"/>
      <c r="G38" s="147"/>
      <c r="H38" s="148"/>
      <c r="I38" s="136"/>
    </row>
    <row r="39" spans="1:9" ht="12.75" customHeight="1">
      <c r="A39" s="143"/>
      <c r="B39" s="135" t="s">
        <v>320</v>
      </c>
      <c r="C39" s="136"/>
      <c r="D39" s="238" t="s">
        <v>376</v>
      </c>
      <c r="E39" s="236"/>
      <c r="F39" s="236"/>
      <c r="G39" s="236"/>
      <c r="H39" s="237"/>
      <c r="I39" s="136"/>
    </row>
    <row r="40" spans="1:9" ht="12.75" customHeight="1">
      <c r="A40" s="143"/>
      <c r="B40" s="135"/>
      <c r="C40" s="136"/>
      <c r="D40" s="136"/>
      <c r="E40" s="136"/>
      <c r="F40" s="136"/>
      <c r="G40" s="136"/>
      <c r="H40" s="143"/>
      <c r="I40" s="136"/>
    </row>
    <row r="41" spans="1:8" ht="12.75" customHeight="1">
      <c r="A41" s="143"/>
      <c r="B41" s="239" t="s">
        <v>377</v>
      </c>
      <c r="C41" s="240"/>
      <c r="D41" s="240"/>
      <c r="E41" s="240"/>
      <c r="F41" s="240"/>
      <c r="G41" s="240"/>
      <c r="H41" s="241"/>
    </row>
    <row r="42" spans="1:8" ht="12.75" customHeight="1">
      <c r="A42" s="143"/>
      <c r="B42" s="231" t="s">
        <v>321</v>
      </c>
      <c r="C42" s="232"/>
      <c r="D42" s="232"/>
      <c r="E42" s="232"/>
      <c r="F42" s="232"/>
      <c r="G42" s="232"/>
      <c r="H42" s="233"/>
    </row>
    <row r="43" spans="1:9" ht="12.75" customHeight="1">
      <c r="A43" s="143"/>
      <c r="B43" s="135"/>
      <c r="C43" s="136"/>
      <c r="D43" s="136"/>
      <c r="E43" s="136"/>
      <c r="F43" s="136"/>
      <c r="G43" s="136"/>
      <c r="H43" s="143"/>
      <c r="I43" s="136"/>
    </row>
    <row r="44" spans="1:9" ht="12.75" customHeight="1">
      <c r="A44" s="143"/>
      <c r="B44" s="242">
        <v>5</v>
      </c>
      <c r="C44" s="236"/>
      <c r="D44" s="236"/>
      <c r="E44" s="236"/>
      <c r="F44" s="236"/>
      <c r="G44" s="236"/>
      <c r="H44" s="237"/>
      <c r="I44" s="136"/>
    </row>
    <row r="45" spans="1:9" ht="12.75" customHeight="1">
      <c r="A45" s="143"/>
      <c r="B45" s="231" t="s">
        <v>322</v>
      </c>
      <c r="C45" s="232"/>
      <c r="D45" s="232"/>
      <c r="E45" s="232"/>
      <c r="F45" s="232"/>
      <c r="G45" s="232"/>
      <c r="H45" s="233"/>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&amp;L39985DDC&amp;C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20" t="s">
        <v>394</v>
      </c>
      <c r="D22" s="174"/>
      <c r="E22" s="175" t="s">
        <v>392</v>
      </c>
      <c r="F22" s="175" t="s">
        <v>392</v>
      </c>
      <c r="G22" s="176" t="s">
        <v>392</v>
      </c>
      <c r="H22" s="54" t="s">
        <v>392</v>
      </c>
      <c r="I22" s="53"/>
      <c r="J22" s="53"/>
    </row>
    <row r="23" spans="2:10" s="55" customFormat="1" ht="15" customHeight="1">
      <c r="B23" s="176" t="s">
        <v>370</v>
      </c>
      <c r="C23" s="220" t="s">
        <v>394</v>
      </c>
      <c r="D23" s="174"/>
      <c r="E23" s="175" t="s">
        <v>392</v>
      </c>
      <c r="F23" s="175" t="s">
        <v>392</v>
      </c>
      <c r="G23" s="176" t="s">
        <v>392</v>
      </c>
      <c r="H23" s="54" t="s">
        <v>392</v>
      </c>
      <c r="I23" s="53"/>
      <c r="J23" s="53"/>
    </row>
    <row r="24" spans="2:10" s="55" customFormat="1" ht="15" customHeight="1">
      <c r="B24" s="176" t="s">
        <v>371</v>
      </c>
      <c r="C24" s="220"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&amp;L39985DDC&amp;CФорма № 1-1, Підрозділ: Ананьївський районний суд Одеської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235</v>
      </c>
      <c r="B1" s="211"/>
      <c r="C1" s="211"/>
      <c r="D1" s="211"/>
      <c r="E1" s="211"/>
      <c r="F1" s="211"/>
      <c r="G1" s="211"/>
    </row>
    <row r="2" spans="1:7" s="43" customFormat="1" ht="25.5" customHeight="1">
      <c r="A2" s="212" t="s">
        <v>163</v>
      </c>
      <c r="B2" s="214" t="s">
        <v>124</v>
      </c>
      <c r="C2" s="67" t="s">
        <v>159</v>
      </c>
      <c r="D2" s="67"/>
      <c r="E2" s="207" t="s">
        <v>162</v>
      </c>
      <c r="F2" s="208"/>
      <c r="G2" s="209" t="s">
        <v>82</v>
      </c>
    </row>
    <row r="3" spans="1:7" s="43" customFormat="1" ht="18.75" customHeight="1">
      <c r="A3" s="213"/>
      <c r="B3" s="215"/>
      <c r="C3" s="205" t="s">
        <v>229</v>
      </c>
      <c r="D3" s="205" t="s">
        <v>160</v>
      </c>
      <c r="E3" s="209" t="s">
        <v>63</v>
      </c>
      <c r="F3" s="166"/>
      <c r="G3" s="204"/>
    </row>
    <row r="4" spans="1:7" s="43" customFormat="1" ht="64.5" customHeight="1">
      <c r="A4" s="213"/>
      <c r="B4" s="215"/>
      <c r="C4" s="206"/>
      <c r="D4" s="206"/>
      <c r="E4" s="210"/>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43</v>
      </c>
      <c r="D6" s="178">
        <v>27</v>
      </c>
      <c r="E6" s="178">
        <v>24</v>
      </c>
      <c r="F6" s="179">
        <v>1</v>
      </c>
      <c r="G6" s="178">
        <v>19</v>
      </c>
    </row>
    <row r="7" spans="1:7" s="43" customFormat="1" ht="21" customHeight="1">
      <c r="A7" s="69">
        <v>2</v>
      </c>
      <c r="B7" s="70" t="s">
        <v>273</v>
      </c>
      <c r="C7" s="179">
        <f>'розділ 6 '!C28+'розділ 6 '!D28</f>
        <v>28</v>
      </c>
      <c r="D7" s="179">
        <f>'розділ 6 '!D28</f>
        <v>28</v>
      </c>
      <c r="E7" s="179">
        <f>'розділ 6 '!E28</f>
        <v>27</v>
      </c>
      <c r="F7" s="179"/>
      <c r="G7" s="179">
        <f>'розділ 6 '!H28</f>
        <v>1</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58</v>
      </c>
      <c r="D9" s="179">
        <f>'розділ 5 '!E6</f>
        <v>56</v>
      </c>
      <c r="E9" s="179">
        <f>'розділ 5 '!F6</f>
        <v>56</v>
      </c>
      <c r="F9" s="179">
        <f>'розділ 5 '!I6</f>
        <v>0</v>
      </c>
      <c r="G9" s="179">
        <f>'розділ 5 '!J6</f>
        <v>2</v>
      </c>
    </row>
    <row r="10" spans="1:7" s="43" customFormat="1" ht="39.75" customHeight="1">
      <c r="A10" s="69">
        <v>5</v>
      </c>
      <c r="B10" s="70" t="s">
        <v>227</v>
      </c>
      <c r="C10" s="179">
        <f>'розділ 5 '!D39+'розділ 5 '!E39</f>
        <v>10</v>
      </c>
      <c r="D10" s="179">
        <f>'розділ 5 '!E39</f>
        <v>10</v>
      </c>
      <c r="E10" s="179">
        <f>'розділ 5 '!F39</f>
        <v>10</v>
      </c>
      <c r="F10" s="179">
        <f>'розділ 5 '!I39</f>
        <v>0</v>
      </c>
      <c r="G10" s="179">
        <f>'розділ 5 '!J39</f>
        <v>0</v>
      </c>
    </row>
    <row r="11" spans="1:7" s="43" customFormat="1" ht="24" customHeight="1">
      <c r="A11" s="69">
        <v>6</v>
      </c>
      <c r="B11" s="70" t="s">
        <v>228</v>
      </c>
      <c r="C11" s="179">
        <f>'розділ 5 '!D49+'розділ 5 '!E49</f>
        <v>0</v>
      </c>
      <c r="D11" s="179">
        <f>'розділ 5 '!E49</f>
        <v>0</v>
      </c>
      <c r="E11" s="179">
        <f>'розділ 5 '!F49</f>
        <v>0</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139</v>
      </c>
      <c r="D14" s="180">
        <f>SUM(D6:D13)</f>
        <v>121</v>
      </c>
      <c r="E14" s="180">
        <f>SUM(E6:E13)</f>
        <v>117</v>
      </c>
      <c r="F14" s="180">
        <f>SUM(F6:F13)</f>
        <v>1</v>
      </c>
      <c r="G14" s="180">
        <f>SUM(G6:G13)</f>
        <v>22</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&amp;L39985DDC&amp;CФорма № 1-1, Підрозділ: Ананьївський районний суд Одеської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01" t="s">
        <v>357</v>
      </c>
      <c r="G2" s="201"/>
      <c r="H2" s="203" t="s">
        <v>136</v>
      </c>
      <c r="I2" s="203"/>
      <c r="J2" s="203"/>
      <c r="K2" s="203"/>
      <c r="L2" s="203"/>
      <c r="M2" s="203"/>
      <c r="N2" s="203"/>
      <c r="O2" s="203"/>
      <c r="P2" s="203"/>
      <c r="Q2" s="203"/>
      <c r="R2" s="201" t="s">
        <v>69</v>
      </c>
      <c r="S2" s="201"/>
      <c r="T2" s="201"/>
      <c r="U2" s="201"/>
      <c r="V2" s="201"/>
      <c r="W2" s="201"/>
      <c r="X2" s="201"/>
      <c r="Y2" s="201"/>
      <c r="Z2" s="201"/>
      <c r="AA2" s="263" t="s">
        <v>82</v>
      </c>
      <c r="AB2" s="254" t="s">
        <v>168</v>
      </c>
      <c r="AC2" s="255"/>
      <c r="AD2" s="156"/>
      <c r="AE2" s="156"/>
      <c r="AF2" s="156"/>
      <c r="AG2" s="156"/>
    </row>
    <row r="3" spans="1:33" ht="24.75" customHeight="1">
      <c r="A3" s="251"/>
      <c r="B3" s="253"/>
      <c r="C3" s="251"/>
      <c r="D3" s="249"/>
      <c r="E3" s="249"/>
      <c r="F3" s="201"/>
      <c r="G3" s="201"/>
      <c r="H3" s="249" t="s">
        <v>63</v>
      </c>
      <c r="I3" s="248" t="s">
        <v>139</v>
      </c>
      <c r="J3" s="248"/>
      <c r="K3" s="248"/>
      <c r="L3" s="248"/>
      <c r="M3" s="248"/>
      <c r="N3" s="248"/>
      <c r="O3" s="248"/>
      <c r="P3" s="248"/>
      <c r="Q3" s="248"/>
      <c r="R3" s="201" t="s">
        <v>72</v>
      </c>
      <c r="S3" s="201"/>
      <c r="T3" s="202" t="s">
        <v>177</v>
      </c>
      <c r="U3" s="202" t="s">
        <v>365</v>
      </c>
      <c r="V3" s="202" t="s">
        <v>175</v>
      </c>
      <c r="W3" s="202" t="s">
        <v>202</v>
      </c>
      <c r="X3" s="202" t="s">
        <v>205</v>
      </c>
      <c r="Y3" s="202" t="s">
        <v>206</v>
      </c>
      <c r="Z3" s="202" t="s">
        <v>230</v>
      </c>
      <c r="AA3" s="264"/>
      <c r="AB3" s="256"/>
      <c r="AC3" s="257"/>
      <c r="AD3" s="260"/>
      <c r="AE3" s="258"/>
      <c r="AF3" s="258"/>
      <c r="AG3" s="260"/>
    </row>
    <row r="4" spans="1:33" ht="21" customHeight="1">
      <c r="A4" s="251"/>
      <c r="B4" s="253"/>
      <c r="C4" s="251"/>
      <c r="D4" s="249"/>
      <c r="E4" s="249"/>
      <c r="F4" s="202" t="s">
        <v>70</v>
      </c>
      <c r="G4" s="202" t="s">
        <v>176</v>
      </c>
      <c r="H4" s="249"/>
      <c r="I4" s="201" t="s">
        <v>174</v>
      </c>
      <c r="J4" s="201"/>
      <c r="K4" s="201"/>
      <c r="L4" s="202" t="s">
        <v>205</v>
      </c>
      <c r="M4" s="202" t="s">
        <v>206</v>
      </c>
      <c r="N4" s="202" t="s">
        <v>361</v>
      </c>
      <c r="O4" s="202" t="s">
        <v>230</v>
      </c>
      <c r="P4" s="202" t="s">
        <v>175</v>
      </c>
      <c r="Q4" s="202" t="s">
        <v>202</v>
      </c>
      <c r="R4" s="202" t="s">
        <v>70</v>
      </c>
      <c r="S4" s="202" t="s">
        <v>144</v>
      </c>
      <c r="T4" s="202"/>
      <c r="U4" s="202"/>
      <c r="V4" s="202"/>
      <c r="W4" s="202"/>
      <c r="X4" s="202"/>
      <c r="Y4" s="202"/>
      <c r="Z4" s="202"/>
      <c r="AA4" s="264"/>
      <c r="AB4" s="202" t="s">
        <v>70</v>
      </c>
      <c r="AC4" s="261" t="s">
        <v>176</v>
      </c>
      <c r="AD4" s="260"/>
      <c r="AE4" s="258"/>
      <c r="AF4" s="258"/>
      <c r="AG4" s="260"/>
    </row>
    <row r="5" spans="1:33" ht="34.5" customHeight="1">
      <c r="A5" s="251"/>
      <c r="B5" s="253"/>
      <c r="C5" s="251"/>
      <c r="D5" s="249"/>
      <c r="E5" s="249"/>
      <c r="F5" s="202"/>
      <c r="G5" s="202"/>
      <c r="H5" s="249"/>
      <c r="I5" s="202" t="s">
        <v>70</v>
      </c>
      <c r="J5" s="201" t="s">
        <v>358</v>
      </c>
      <c r="K5" s="201"/>
      <c r="L5" s="202"/>
      <c r="M5" s="202"/>
      <c r="N5" s="202"/>
      <c r="O5" s="202"/>
      <c r="P5" s="202"/>
      <c r="Q5" s="202"/>
      <c r="R5" s="202"/>
      <c r="S5" s="202"/>
      <c r="T5" s="202"/>
      <c r="U5" s="202"/>
      <c r="V5" s="202"/>
      <c r="W5" s="202"/>
      <c r="X5" s="202"/>
      <c r="Y5" s="202"/>
      <c r="Z5" s="202"/>
      <c r="AA5" s="264"/>
      <c r="AB5" s="202"/>
      <c r="AC5" s="262"/>
      <c r="AD5" s="260"/>
      <c r="AE5" s="258"/>
      <c r="AF5" s="258"/>
      <c r="AG5" s="260"/>
    </row>
    <row r="6" spans="1:33" ht="91.5" customHeight="1">
      <c r="A6" s="251"/>
      <c r="B6" s="253"/>
      <c r="C6" s="251"/>
      <c r="D6" s="249"/>
      <c r="E6" s="249"/>
      <c r="F6" s="202"/>
      <c r="G6" s="202"/>
      <c r="H6" s="249"/>
      <c r="I6" s="202"/>
      <c r="J6" s="153" t="s">
        <v>359</v>
      </c>
      <c r="K6" s="153" t="s">
        <v>360</v>
      </c>
      <c r="L6" s="202"/>
      <c r="M6" s="202"/>
      <c r="N6" s="202"/>
      <c r="O6" s="202"/>
      <c r="P6" s="202"/>
      <c r="Q6" s="202"/>
      <c r="R6" s="202"/>
      <c r="S6" s="202"/>
      <c r="T6" s="202"/>
      <c r="U6" s="202"/>
      <c r="V6" s="202"/>
      <c r="W6" s="202"/>
      <c r="X6" s="202"/>
      <c r="Y6" s="202"/>
      <c r="Z6" s="202"/>
      <c r="AA6" s="264"/>
      <c r="AB6" s="202"/>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4</v>
      </c>
      <c r="E10" s="181">
        <v>7</v>
      </c>
      <c r="F10" s="181">
        <v>11</v>
      </c>
      <c r="G10" s="181"/>
      <c r="H10" s="181">
        <v>5</v>
      </c>
      <c r="I10" s="181">
        <v>5</v>
      </c>
      <c r="J10" s="181">
        <v>3</v>
      </c>
      <c r="K10" s="181"/>
      <c r="L10" s="181"/>
      <c r="M10" s="181"/>
      <c r="N10" s="181"/>
      <c r="O10" s="181"/>
      <c r="P10" s="181"/>
      <c r="Q10" s="181"/>
      <c r="R10" s="181">
        <v>5</v>
      </c>
      <c r="S10" s="181"/>
      <c r="T10" s="181"/>
      <c r="U10" s="181"/>
      <c r="V10" s="181"/>
      <c r="W10" s="181"/>
      <c r="X10" s="181"/>
      <c r="Y10" s="181"/>
      <c r="Z10" s="181"/>
      <c r="AA10" s="181">
        <v>6</v>
      </c>
      <c r="AB10" s="181">
        <v>6</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row>
    <row r="13" spans="1:29" ht="16.5" customHeight="1">
      <c r="A13" s="86">
        <v>5</v>
      </c>
      <c r="B13" s="91" t="s">
        <v>142</v>
      </c>
      <c r="C13" s="150">
        <v>122</v>
      </c>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6</v>
      </c>
      <c r="E25" s="181">
        <v>19</v>
      </c>
      <c r="F25" s="181">
        <v>27</v>
      </c>
      <c r="G25" s="181"/>
      <c r="H25" s="181">
        <v>17</v>
      </c>
      <c r="I25" s="181">
        <v>16</v>
      </c>
      <c r="J25" s="181">
        <v>8</v>
      </c>
      <c r="K25" s="181"/>
      <c r="L25" s="181"/>
      <c r="M25" s="181"/>
      <c r="N25" s="181"/>
      <c r="O25" s="181"/>
      <c r="P25" s="181"/>
      <c r="Q25" s="181">
        <v>1</v>
      </c>
      <c r="R25" s="181">
        <v>18</v>
      </c>
      <c r="S25" s="181"/>
      <c r="T25" s="181"/>
      <c r="U25" s="181"/>
      <c r="V25" s="181"/>
      <c r="W25" s="181">
        <v>1</v>
      </c>
      <c r="X25" s="181"/>
      <c r="Y25" s="181"/>
      <c r="Z25" s="181"/>
      <c r="AA25" s="181">
        <v>8</v>
      </c>
      <c r="AB25" s="181">
        <v>8</v>
      </c>
      <c r="AC25" s="181"/>
    </row>
    <row r="26" spans="1:29" ht="16.5" customHeight="1">
      <c r="A26" s="86">
        <v>18</v>
      </c>
      <c r="B26" s="91" t="s">
        <v>77</v>
      </c>
      <c r="C26" s="151">
        <v>185</v>
      </c>
      <c r="D26" s="181">
        <v>6</v>
      </c>
      <c r="E26" s="181">
        <v>18</v>
      </c>
      <c r="F26" s="181">
        <v>26</v>
      </c>
      <c r="G26" s="181"/>
      <c r="H26" s="181">
        <v>17</v>
      </c>
      <c r="I26" s="181">
        <v>16</v>
      </c>
      <c r="J26" s="181">
        <v>8</v>
      </c>
      <c r="K26" s="181"/>
      <c r="L26" s="181"/>
      <c r="M26" s="181"/>
      <c r="N26" s="181"/>
      <c r="O26" s="181"/>
      <c r="P26" s="181"/>
      <c r="Q26" s="181">
        <v>1</v>
      </c>
      <c r="R26" s="181">
        <v>18</v>
      </c>
      <c r="S26" s="181"/>
      <c r="T26" s="181"/>
      <c r="U26" s="181"/>
      <c r="V26" s="181"/>
      <c r="W26" s="181">
        <v>1</v>
      </c>
      <c r="X26" s="181"/>
      <c r="Y26" s="181"/>
      <c r="Z26" s="181"/>
      <c r="AA26" s="181">
        <v>7</v>
      </c>
      <c r="AB26" s="181">
        <v>7</v>
      </c>
      <c r="AC26" s="181"/>
    </row>
    <row r="27" spans="1:29" ht="16.5" customHeight="1">
      <c r="A27" s="86">
        <v>19</v>
      </c>
      <c r="B27" s="91" t="s">
        <v>78</v>
      </c>
      <c r="C27" s="151">
        <v>186</v>
      </c>
      <c r="D27" s="181"/>
      <c r="E27" s="181">
        <v>1</v>
      </c>
      <c r="F27" s="181">
        <v>1</v>
      </c>
      <c r="G27" s="181"/>
      <c r="H27" s="181"/>
      <c r="I27" s="181"/>
      <c r="J27" s="181"/>
      <c r="K27" s="181"/>
      <c r="L27" s="181"/>
      <c r="M27" s="181"/>
      <c r="N27" s="181"/>
      <c r="O27" s="181"/>
      <c r="P27" s="181"/>
      <c r="Q27" s="181"/>
      <c r="R27" s="181"/>
      <c r="S27" s="181"/>
      <c r="T27" s="181"/>
      <c r="U27" s="181"/>
      <c r="V27" s="181"/>
      <c r="W27" s="181"/>
      <c r="X27" s="181"/>
      <c r="Y27" s="181"/>
      <c r="Z27" s="181"/>
      <c r="AA27" s="181">
        <v>1</v>
      </c>
      <c r="AB27" s="181">
        <v>1</v>
      </c>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v>1</v>
      </c>
      <c r="E32" s="181"/>
      <c r="F32" s="181">
        <v>1</v>
      </c>
      <c r="G32" s="181"/>
      <c r="H32" s="181">
        <v>1</v>
      </c>
      <c r="I32" s="181">
        <v>1</v>
      </c>
      <c r="J32" s="181"/>
      <c r="K32" s="181"/>
      <c r="L32" s="181"/>
      <c r="M32" s="181"/>
      <c r="N32" s="181"/>
      <c r="O32" s="181"/>
      <c r="P32" s="181"/>
      <c r="Q32" s="181"/>
      <c r="R32" s="181">
        <v>1</v>
      </c>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3</v>
      </c>
      <c r="E41" s="181">
        <v>1</v>
      </c>
      <c r="F41" s="181">
        <v>4</v>
      </c>
      <c r="G41" s="181"/>
      <c r="H41" s="181">
        <v>1</v>
      </c>
      <c r="I41" s="181">
        <v>1</v>
      </c>
      <c r="J41" s="181"/>
      <c r="K41" s="181"/>
      <c r="L41" s="181"/>
      <c r="M41" s="181"/>
      <c r="N41" s="181"/>
      <c r="O41" s="181"/>
      <c r="P41" s="181"/>
      <c r="Q41" s="181"/>
      <c r="R41" s="181">
        <v>1</v>
      </c>
      <c r="S41" s="181"/>
      <c r="T41" s="181"/>
      <c r="U41" s="181"/>
      <c r="V41" s="181"/>
      <c r="W41" s="181"/>
      <c r="X41" s="181"/>
      <c r="Y41" s="181"/>
      <c r="Z41" s="181"/>
      <c r="AA41" s="181">
        <v>3</v>
      </c>
      <c r="AB41" s="181">
        <v>3</v>
      </c>
      <c r="AC41" s="181"/>
    </row>
    <row r="42" spans="1:29" ht="21" customHeight="1">
      <c r="A42" s="86">
        <v>34</v>
      </c>
      <c r="B42" s="91" t="s">
        <v>113</v>
      </c>
      <c r="C42" s="151">
        <v>286</v>
      </c>
      <c r="D42" s="181"/>
      <c r="E42" s="181">
        <v>1</v>
      </c>
      <c r="F42" s="181">
        <v>1</v>
      </c>
      <c r="G42" s="181"/>
      <c r="H42" s="181"/>
      <c r="I42" s="181"/>
      <c r="J42" s="181"/>
      <c r="K42" s="181"/>
      <c r="L42" s="181"/>
      <c r="M42" s="181"/>
      <c r="N42" s="181"/>
      <c r="O42" s="181"/>
      <c r="P42" s="181"/>
      <c r="Q42" s="181"/>
      <c r="R42" s="181"/>
      <c r="S42" s="181"/>
      <c r="T42" s="181"/>
      <c r="U42" s="181"/>
      <c r="V42" s="181"/>
      <c r="W42" s="181"/>
      <c r="X42" s="181"/>
      <c r="Y42" s="181"/>
      <c r="Z42" s="181"/>
      <c r="AA42" s="181">
        <v>1</v>
      </c>
      <c r="AB42" s="181">
        <v>1</v>
      </c>
      <c r="AC42" s="181"/>
    </row>
    <row r="43" spans="1:29" ht="16.5" customHeight="1">
      <c r="A43" s="86">
        <v>35</v>
      </c>
      <c r="B43" s="91" t="s">
        <v>153</v>
      </c>
      <c r="C43" s="151">
        <v>289</v>
      </c>
      <c r="D43" s="181">
        <v>3</v>
      </c>
      <c r="E43" s="181"/>
      <c r="F43" s="181">
        <v>3</v>
      </c>
      <c r="G43" s="181"/>
      <c r="H43" s="181">
        <v>1</v>
      </c>
      <c r="I43" s="181">
        <v>1</v>
      </c>
      <c r="J43" s="181"/>
      <c r="K43" s="181"/>
      <c r="L43" s="181"/>
      <c r="M43" s="181"/>
      <c r="N43" s="181"/>
      <c r="O43" s="181"/>
      <c r="P43" s="181"/>
      <c r="Q43" s="181"/>
      <c r="R43" s="181">
        <v>1</v>
      </c>
      <c r="S43" s="181"/>
      <c r="T43" s="181"/>
      <c r="U43" s="181"/>
      <c r="V43" s="181"/>
      <c r="W43" s="181"/>
      <c r="X43" s="181"/>
      <c r="Y43" s="181"/>
      <c r="Z43" s="181"/>
      <c r="AA43" s="181">
        <v>2</v>
      </c>
      <c r="AB43" s="181">
        <v>2</v>
      </c>
      <c r="AC43" s="181"/>
    </row>
    <row r="44" spans="1:29" ht="16.5" customHeight="1">
      <c r="A44" s="86">
        <v>36</v>
      </c>
      <c r="B44" s="90" t="s">
        <v>345</v>
      </c>
      <c r="C44" s="37" t="s">
        <v>217</v>
      </c>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v>1</v>
      </c>
      <c r="E46" s="181"/>
      <c r="F46" s="181">
        <v>1</v>
      </c>
      <c r="G46" s="181"/>
      <c r="H46" s="181"/>
      <c r="I46" s="181"/>
      <c r="J46" s="181"/>
      <c r="K46" s="181"/>
      <c r="L46" s="181"/>
      <c r="M46" s="181"/>
      <c r="N46" s="181"/>
      <c r="O46" s="181"/>
      <c r="P46" s="181"/>
      <c r="Q46" s="181"/>
      <c r="R46" s="181"/>
      <c r="S46" s="181"/>
      <c r="T46" s="181"/>
      <c r="U46" s="181"/>
      <c r="V46" s="181"/>
      <c r="W46" s="181"/>
      <c r="X46" s="181"/>
      <c r="Y46" s="181"/>
      <c r="Z46" s="181"/>
      <c r="AA46" s="181">
        <v>1</v>
      </c>
      <c r="AB46" s="181">
        <v>1</v>
      </c>
      <c r="AC46" s="181"/>
    </row>
    <row r="47" spans="1:29" ht="26.25" customHeight="1">
      <c r="A47" s="86">
        <v>39</v>
      </c>
      <c r="B47" s="90" t="s">
        <v>346</v>
      </c>
      <c r="C47" s="94" t="s">
        <v>364</v>
      </c>
      <c r="D47" s="181">
        <v>1</v>
      </c>
      <c r="E47" s="181"/>
      <c r="F47" s="181">
        <v>1</v>
      </c>
      <c r="G47" s="181"/>
      <c r="H47" s="181"/>
      <c r="I47" s="181"/>
      <c r="J47" s="181"/>
      <c r="K47" s="181"/>
      <c r="L47" s="181"/>
      <c r="M47" s="181"/>
      <c r="N47" s="181"/>
      <c r="O47" s="181"/>
      <c r="P47" s="181"/>
      <c r="Q47" s="181"/>
      <c r="R47" s="181"/>
      <c r="S47" s="181"/>
      <c r="T47" s="181"/>
      <c r="U47" s="181"/>
      <c r="V47" s="181"/>
      <c r="W47" s="181"/>
      <c r="X47" s="181"/>
      <c r="Y47" s="181"/>
      <c r="Z47" s="181"/>
      <c r="AA47" s="181">
        <v>1</v>
      </c>
      <c r="AB47" s="181">
        <v>1</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1</v>
      </c>
      <c r="E56" s="181"/>
      <c r="F56" s="181">
        <v>1</v>
      </c>
      <c r="G56" s="181"/>
      <c r="H56" s="181"/>
      <c r="I56" s="181"/>
      <c r="J56" s="181"/>
      <c r="K56" s="181"/>
      <c r="L56" s="181"/>
      <c r="M56" s="181"/>
      <c r="N56" s="181"/>
      <c r="O56" s="181"/>
      <c r="P56" s="181"/>
      <c r="Q56" s="181"/>
      <c r="R56" s="181"/>
      <c r="S56" s="181"/>
      <c r="T56" s="181"/>
      <c r="U56" s="181"/>
      <c r="V56" s="181"/>
      <c r="W56" s="181"/>
      <c r="X56" s="181"/>
      <c r="Y56" s="181"/>
      <c r="Z56" s="181"/>
      <c r="AA56" s="181">
        <v>1</v>
      </c>
      <c r="AB56" s="181">
        <v>1</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1</v>
      </c>
      <c r="E59" s="181"/>
      <c r="F59" s="181">
        <v>1</v>
      </c>
      <c r="G59" s="181"/>
      <c r="H59" s="181"/>
      <c r="I59" s="181"/>
      <c r="J59" s="181"/>
      <c r="K59" s="181"/>
      <c r="L59" s="181"/>
      <c r="M59" s="181"/>
      <c r="N59" s="181"/>
      <c r="O59" s="181"/>
      <c r="P59" s="181"/>
      <c r="Q59" s="181"/>
      <c r="R59" s="181"/>
      <c r="S59" s="181"/>
      <c r="T59" s="181"/>
      <c r="U59" s="181"/>
      <c r="V59" s="181"/>
      <c r="W59" s="181"/>
      <c r="X59" s="181"/>
      <c r="Y59" s="181"/>
      <c r="Z59" s="181"/>
      <c r="AA59" s="181">
        <v>1</v>
      </c>
      <c r="AB59" s="181">
        <v>1</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16</v>
      </c>
      <c r="E66" s="182">
        <f>E9+E10+E15+E18+E20+E25+E32+E35+E36+E40+E41+E44+E46+E51+E53+E55+E56+E62+E63+E64+E65</f>
        <v>27</v>
      </c>
      <c r="F66" s="182">
        <f>F9+F10+F15+F18+F20+F25+F32+F35+F36+F40+F41+F44+F46+F51+F53+F55+F56+F62+F63+F64+F65</f>
        <v>45</v>
      </c>
      <c r="G66" s="182">
        <f>G9+G10+G15+G18+G20+G25+G32+G35+G36+G40+G41+G44+G46+G51+G53+G55+G56+G62+G63+G64+G65</f>
        <v>0</v>
      </c>
      <c r="H66" s="182">
        <f>H9+H10+H15+H18+H20+H25+H32+H35+H36+H40+H41+H44+H46+H51+H53+H55+H56+H62+H63+H64+H65</f>
        <v>24</v>
      </c>
      <c r="I66" s="182">
        <f>I9+I10+I15+I18+I20+I25+I32+I35+I36+I40+I41+I44+I46+I51+I53+I55+I56+I62+I63+I64+I65</f>
        <v>23</v>
      </c>
      <c r="J66" s="182">
        <f>J9+J10+J15+J18+J20+J25+J32+J35+J36+J40+J41+J44+J46+J51+J53+J55+J56+J62+J63+J64+J65</f>
        <v>11</v>
      </c>
      <c r="K66" s="182">
        <f>K9+K10+K15+K18+K20+K25+K32+K35+K36+K40+K41+K44+K46+K51+K53+K55+K56+K62+K63+K64+K65</f>
        <v>0</v>
      </c>
      <c r="L66" s="182">
        <f>L9+L10+L15+L18+L20+L25+L32+L35+L36+L40+L41+L44+L46+L51+L53+L55+L56+L62+L63+L64+L65</f>
        <v>0</v>
      </c>
      <c r="M66" s="182">
        <f>M9+M10+M15+M18+M20+M25+M32+M35+M36+M40+M41+M44+M46+M51+M53+M55+M56+M62+M63+M64+M65</f>
        <v>0</v>
      </c>
      <c r="N66" s="182">
        <f>N9+N10+N15+N18+N20+N25+N32+N35+N36+N40+N41+N44+N46+N51+N53+N55+N56+N62+N63+N64+N65</f>
        <v>0</v>
      </c>
      <c r="O66" s="182">
        <f>O9+O10+O15+O18+O20+O25+O32+O35+O36+O40+O41+O44+O46+O51+O53+O55+O56+O62+O63+O64+O65</f>
        <v>0</v>
      </c>
      <c r="P66" s="182">
        <f>P9+P10+P15+P18+P20+P25+P32+P35+P36+P40+P41+P44+P46+P51+P53+P55+P56+P62+P63+P64+P65</f>
        <v>0</v>
      </c>
      <c r="Q66" s="182">
        <f>Q9+Q10+Q15+Q18+Q20+Q25+Q32+Q35+Q36+Q40+Q41+Q44+Q46+Q51+Q53+Q55+Q56+Q62+Q63+Q64+Q65</f>
        <v>1</v>
      </c>
      <c r="R66" s="182">
        <f>R9+R10+R15+R18+R20+R25+R32+R35+R36+R40+R41+R44+R46+R51+R53+R55+R56+R62+R63+R64+R65</f>
        <v>25</v>
      </c>
      <c r="S66" s="182">
        <f>S9+S10+S15+S18+S20+S25+S32+S35+S36+S40+S41+S44+S46+S51+S53+S55+S56+S62+S63+S64+S65</f>
        <v>0</v>
      </c>
      <c r="T66" s="182">
        <f>T9+T10+T15+T18+T20+T25+T32+T35+T36+T40+T41+T44+T46+T51+T53+T55+T56+T62+T63+T64+T65</f>
        <v>0</v>
      </c>
      <c r="U66" s="182">
        <f>U9+U10+U15+U18+U20+U25+U32+U35+U36+U40+U41+U44+U46+U51+U53+U55+U56+U62+U63+U64+U65</f>
        <v>0</v>
      </c>
      <c r="V66" s="182">
        <f>V9+V10+V15+V18+V20+V25+V32+V35+V36+V40+V41+V44+V46+V51+V53+V55+V56+V62+V63+V64+V65</f>
        <v>0</v>
      </c>
      <c r="W66" s="182">
        <f>W9+W10+W15+W18+W20+W25+W32+W35+W36+W40+W41+W44+W46+W51+W53+W55+W56+W62+W63+W64+W65</f>
        <v>1</v>
      </c>
      <c r="X66" s="182">
        <f>X9+X10+X15+X18+X20+X25+X32+X35+X36+X40+X41+X44+X46+X51+X53+X55+X56+X62+X63+X64+X65</f>
        <v>0</v>
      </c>
      <c r="Y66" s="182">
        <f>Y9+Y10+Y15+Y18+Y20+Y25+Y32+Y35+Y36+Y40+Y41+Y44+Y46+Y51+Y53+Y55+Y56+Y62+Y63+Y64+Y65</f>
        <v>0</v>
      </c>
      <c r="Z66" s="182">
        <f>Z9+Z10+Z15+Z18+Z20+Z25+Z32+Z35+Z36+Z40+Z41+Z44+Z46+Z51+Z53+Z55+Z56+Z62+Z63+Z64+Z65</f>
        <v>0</v>
      </c>
      <c r="AA66" s="182">
        <f>AA9+AA10+AA15+AA18+AA20+AA25+AA32+AA35+AA36+AA40+AA41+AA44+AA46+AA51+AA53+AA55+AA56+AA62+AA63+AA64+AA65</f>
        <v>19</v>
      </c>
      <c r="AB66" s="182">
        <f>AB9+AB10+AB15+AB18+AB20+AB25+AB32+AB35+AB36+AB40+AB41+AB44+AB46+AB51+AB53+AB55+AB56+AB62+AB63+AB64+AB65</f>
        <v>19</v>
      </c>
      <c r="AC66" s="182">
        <f>AC9+AC10+AC15+AC18+AC20+AC25+AC32+AC35+AC36+AC40+AC41+AC44+AC46+AC51+AC53+AC55+AC56+AC62+AC63+AC64+AC65</f>
        <v>0</v>
      </c>
    </row>
    <row r="67" spans="1:29" ht="15.75" customHeight="1">
      <c r="A67" s="86">
        <v>59</v>
      </c>
      <c r="B67" s="149" t="s">
        <v>331</v>
      </c>
      <c r="C67" s="87"/>
      <c r="D67" s="183">
        <v>16</v>
      </c>
      <c r="E67" s="183">
        <v>27</v>
      </c>
      <c r="F67" s="183">
        <v>45</v>
      </c>
      <c r="G67" s="183"/>
      <c r="H67" s="183">
        <v>24</v>
      </c>
      <c r="I67" s="183">
        <v>23</v>
      </c>
      <c r="J67" s="183">
        <v>11</v>
      </c>
      <c r="K67" s="183"/>
      <c r="L67" s="183"/>
      <c r="M67" s="183"/>
      <c r="N67" s="183"/>
      <c r="O67" s="183"/>
      <c r="P67" s="183"/>
      <c r="Q67" s="183">
        <v>1</v>
      </c>
      <c r="R67" s="183">
        <v>25</v>
      </c>
      <c r="S67" s="183"/>
      <c r="T67" s="183"/>
      <c r="U67" s="183"/>
      <c r="V67" s="183"/>
      <c r="W67" s="183">
        <v>1</v>
      </c>
      <c r="X67" s="183"/>
      <c r="Y67" s="183"/>
      <c r="Z67" s="183"/>
      <c r="AA67" s="184">
        <v>19</v>
      </c>
      <c r="AB67" s="183">
        <v>19</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2</v>
      </c>
      <c r="E72" s="183">
        <v>3</v>
      </c>
      <c r="F72" s="183">
        <v>6</v>
      </c>
      <c r="G72" s="183"/>
      <c r="H72" s="183">
        <v>4</v>
      </c>
      <c r="I72" s="183">
        <v>3</v>
      </c>
      <c r="J72" s="183">
        <v>1</v>
      </c>
      <c r="K72" s="183"/>
      <c r="L72" s="183"/>
      <c r="M72" s="183"/>
      <c r="N72" s="183"/>
      <c r="O72" s="183"/>
      <c r="P72" s="183"/>
      <c r="Q72" s="183">
        <v>1</v>
      </c>
      <c r="R72" s="181">
        <v>4</v>
      </c>
      <c r="S72" s="181"/>
      <c r="T72" s="181"/>
      <c r="U72" s="181"/>
      <c r="V72" s="181"/>
      <c r="W72" s="181">
        <v>1</v>
      </c>
      <c r="X72" s="183"/>
      <c r="Y72" s="183"/>
      <c r="Z72" s="183"/>
      <c r="AA72" s="183">
        <v>1</v>
      </c>
      <c r="AB72" s="183">
        <v>1</v>
      </c>
      <c r="AC72" s="183"/>
    </row>
    <row r="73" spans="1:29" ht="20.25" customHeight="1">
      <c r="A73" s="86">
        <v>65</v>
      </c>
      <c r="B73" s="149" t="s">
        <v>200</v>
      </c>
      <c r="C73" s="87"/>
      <c r="D73" s="183">
        <v>2</v>
      </c>
      <c r="E73" s="183">
        <v>6</v>
      </c>
      <c r="F73" s="183">
        <v>8</v>
      </c>
      <c r="G73" s="183"/>
      <c r="H73" s="183">
        <v>6</v>
      </c>
      <c r="I73" s="183">
        <v>6</v>
      </c>
      <c r="J73" s="183">
        <v>4</v>
      </c>
      <c r="K73" s="183"/>
      <c r="L73" s="183"/>
      <c r="M73" s="183"/>
      <c r="N73" s="183"/>
      <c r="O73" s="183"/>
      <c r="P73" s="183"/>
      <c r="Q73" s="183"/>
      <c r="R73" s="181">
        <v>6</v>
      </c>
      <c r="S73" s="181"/>
      <c r="T73" s="181"/>
      <c r="U73" s="181"/>
      <c r="V73" s="181"/>
      <c r="W73" s="181"/>
      <c r="X73" s="183"/>
      <c r="Y73" s="183"/>
      <c r="Z73" s="183"/>
      <c r="AA73" s="183">
        <v>2</v>
      </c>
      <c r="AB73" s="183">
        <v>2</v>
      </c>
      <c r="AC73" s="183"/>
    </row>
    <row r="74" spans="1:29" ht="16.5" customHeight="1">
      <c r="A74" s="86">
        <v>66</v>
      </c>
      <c r="B74" s="149" t="s">
        <v>333</v>
      </c>
      <c r="C74" s="87"/>
      <c r="D74" s="183">
        <v>3</v>
      </c>
      <c r="E74" s="183">
        <v>10</v>
      </c>
      <c r="F74" s="183">
        <v>13</v>
      </c>
      <c r="G74" s="183"/>
      <c r="H74" s="183">
        <v>11</v>
      </c>
      <c r="I74" s="183">
        <v>11</v>
      </c>
      <c r="J74" s="183">
        <v>11</v>
      </c>
      <c r="K74" s="183"/>
      <c r="L74" s="183"/>
      <c r="M74" s="183"/>
      <c r="N74" s="183"/>
      <c r="O74" s="183"/>
      <c r="P74" s="183"/>
      <c r="Q74" s="183"/>
      <c r="R74" s="183">
        <v>11</v>
      </c>
      <c r="S74" s="183"/>
      <c r="T74" s="183"/>
      <c r="U74" s="183"/>
      <c r="V74" s="183"/>
      <c r="W74" s="183"/>
      <c r="X74" s="183"/>
      <c r="Y74" s="183"/>
      <c r="Z74" s="183"/>
      <c r="AA74" s="183">
        <v>2</v>
      </c>
      <c r="AB74" s="183">
        <v>2</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&amp;L39985DDC&amp;CФорма № 1-1, Підрозділ: Ананьївський районний суд Одеської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11</v>
      </c>
    </row>
    <row r="4" spans="1:4" ht="20.25" customHeight="1">
      <c r="A4" s="101">
        <v>2</v>
      </c>
      <c r="B4" s="278" t="s">
        <v>71</v>
      </c>
      <c r="C4" s="102" t="s">
        <v>204</v>
      </c>
      <c r="D4" s="185">
        <v>11</v>
      </c>
    </row>
    <row r="5" spans="1:4" ht="20.25" customHeight="1">
      <c r="A5" s="101">
        <v>3</v>
      </c>
      <c r="B5" s="279"/>
      <c r="C5" s="102" t="s">
        <v>205</v>
      </c>
      <c r="D5" s="185"/>
    </row>
    <row r="6" spans="1:4" ht="20.25" customHeight="1">
      <c r="A6" s="101">
        <v>4</v>
      </c>
      <c r="B6" s="279"/>
      <c r="C6" s="102" t="s">
        <v>203</v>
      </c>
      <c r="D6" s="185"/>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6</v>
      </c>
      <c r="H13" s="21"/>
      <c r="I13" s="21"/>
      <c r="J13" s="21"/>
      <c r="K13" s="22"/>
    </row>
    <row r="14" spans="1:11" ht="16.5" customHeight="1">
      <c r="A14" s="101">
        <v>12</v>
      </c>
      <c r="B14" s="274" t="s">
        <v>269</v>
      </c>
      <c r="C14" s="275"/>
      <c r="D14" s="185">
        <v>5</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24</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c r="H27" s="23"/>
      <c r="I27" s="23"/>
      <c r="J27" s="23"/>
      <c r="K27" s="22"/>
    </row>
    <row r="28" spans="1:11" ht="14.25" customHeight="1">
      <c r="A28" s="101">
        <v>26</v>
      </c>
      <c r="B28" s="266" t="s">
        <v>156</v>
      </c>
      <c r="C28" s="266"/>
      <c r="D28" s="186"/>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c r="H31" s="24"/>
      <c r="I31" s="24"/>
    </row>
    <row r="32" spans="1:9" ht="16.5" customHeight="1">
      <c r="A32" s="101">
        <v>30</v>
      </c>
      <c r="B32" s="267" t="s">
        <v>330</v>
      </c>
      <c r="C32" s="268"/>
      <c r="D32" s="185"/>
      <c r="H32" s="24"/>
      <c r="I32" s="24"/>
    </row>
    <row r="33" spans="1:9" ht="16.5" customHeight="1">
      <c r="A33" s="101">
        <v>31</v>
      </c>
      <c r="B33" s="267" t="s">
        <v>239</v>
      </c>
      <c r="C33" s="268"/>
      <c r="D33" s="185">
        <v>3</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&amp;L39985DDC&amp;CФорма № 1-1, Підрозділ: Ананьївський районний суд Одеської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v>
      </c>
      <c r="C6" s="188">
        <v>170850</v>
      </c>
      <c r="D6" s="187"/>
      <c r="E6" s="187"/>
      <c r="F6" s="187">
        <v>9</v>
      </c>
      <c r="G6" s="187"/>
      <c r="H6" s="187"/>
      <c r="I6" s="187"/>
      <c r="J6" s="187"/>
      <c r="K6" s="187"/>
      <c r="L6" s="187"/>
      <c r="M6" s="187">
        <v>3</v>
      </c>
      <c r="N6" s="187"/>
      <c r="O6" s="187"/>
      <c r="P6" s="187">
        <v>11</v>
      </c>
      <c r="Q6" s="187">
        <v>11</v>
      </c>
      <c r="R6" s="187"/>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&amp;L39985DDC&amp;CФорма № 1-1, Підрозділ: Ананьївський районний суд Одеської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c r="H7" s="190">
        <v>3</v>
      </c>
      <c r="I7" s="190"/>
      <c r="J7" s="190">
        <v>3</v>
      </c>
      <c r="K7" s="190"/>
      <c r="L7" s="190">
        <v>1</v>
      </c>
      <c r="M7" s="190">
        <v>2</v>
      </c>
      <c r="N7" s="190"/>
      <c r="O7" s="191">
        <v>26500</v>
      </c>
      <c r="P7" s="191">
        <v>26500</v>
      </c>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10</v>
      </c>
      <c r="H14" s="190">
        <v>11</v>
      </c>
      <c r="I14" s="190"/>
      <c r="J14" s="190">
        <v>21</v>
      </c>
      <c r="K14" s="190"/>
      <c r="L14" s="190"/>
      <c r="M14" s="190">
        <v>21</v>
      </c>
      <c r="N14" s="190"/>
      <c r="O14" s="191">
        <v>19386</v>
      </c>
      <c r="P14" s="191">
        <v>19386</v>
      </c>
    </row>
    <row r="15" spans="1:16" ht="24.75" customHeight="1">
      <c r="A15" s="60">
        <v>9</v>
      </c>
      <c r="B15" s="308" t="s">
        <v>236</v>
      </c>
      <c r="C15" s="309"/>
      <c r="D15" s="310"/>
      <c r="E15" s="306" t="s">
        <v>238</v>
      </c>
      <c r="F15" s="307"/>
      <c r="G15" s="190">
        <v>1</v>
      </c>
      <c r="H15" s="190"/>
      <c r="I15" s="190"/>
      <c r="J15" s="190">
        <v>1</v>
      </c>
      <c r="K15" s="190"/>
      <c r="L15" s="190"/>
      <c r="M15" s="190">
        <v>1</v>
      </c>
      <c r="N15" s="190"/>
      <c r="O15" s="191">
        <v>28470</v>
      </c>
      <c r="P15" s="191">
        <v>28470</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11</v>
      </c>
      <c r="H18" s="192">
        <f aca="true" t="shared" si="0" ref="H18:P18">H7+H14+H15+H16+H17</f>
        <v>14</v>
      </c>
      <c r="I18" s="192">
        <f t="shared" si="0"/>
        <v>0</v>
      </c>
      <c r="J18" s="192">
        <f t="shared" si="0"/>
        <v>25</v>
      </c>
      <c r="K18" s="192">
        <f t="shared" si="0"/>
        <v>0</v>
      </c>
      <c r="L18" s="192">
        <f t="shared" si="0"/>
        <v>1</v>
      </c>
      <c r="M18" s="192">
        <f t="shared" si="0"/>
        <v>24</v>
      </c>
      <c r="N18" s="192">
        <f t="shared" si="0"/>
        <v>0</v>
      </c>
      <c r="O18" s="193">
        <f t="shared" si="0"/>
        <v>74356</v>
      </c>
      <c r="P18" s="193">
        <f t="shared" si="0"/>
        <v>74356</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&amp;L39985DDC&amp;CФорма № 1-1, Підрозділ: Ананьївський районний суд Одеської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2</v>
      </c>
      <c r="E6" s="194">
        <v>56</v>
      </c>
      <c r="F6" s="194">
        <v>56</v>
      </c>
      <c r="G6" s="194"/>
      <c r="H6" s="194">
        <v>47</v>
      </c>
      <c r="I6" s="194"/>
      <c r="J6" s="194">
        <v>2</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1</v>
      </c>
      <c r="E20" s="194">
        <v>1</v>
      </c>
      <c r="F20" s="194">
        <v>1</v>
      </c>
      <c r="G20" s="194"/>
      <c r="H20" s="194">
        <v>1</v>
      </c>
      <c r="I20" s="194"/>
      <c r="J20" s="194">
        <v>1</v>
      </c>
      <c r="K20" s="35"/>
      <c r="L20" s="7"/>
    </row>
    <row r="21" spans="1:12" s="1" customFormat="1" ht="14.25" customHeight="1">
      <c r="A21" s="108">
        <v>16</v>
      </c>
      <c r="B21" s="355" t="s">
        <v>71</v>
      </c>
      <c r="C21" s="80" t="s">
        <v>17</v>
      </c>
      <c r="D21" s="195"/>
      <c r="E21" s="195"/>
      <c r="F21" s="195"/>
      <c r="G21" s="195"/>
      <c r="H21" s="195"/>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1</v>
      </c>
      <c r="E23" s="195"/>
      <c r="F23" s="195"/>
      <c r="G23" s="195"/>
      <c r="H23" s="195"/>
      <c r="I23" s="195"/>
      <c r="J23" s="195">
        <v>1</v>
      </c>
      <c r="K23" s="35"/>
      <c r="L23" s="7"/>
    </row>
    <row r="24" spans="1:12" s="1" customFormat="1" ht="14.25" customHeight="1">
      <c r="A24" s="108">
        <v>19</v>
      </c>
      <c r="B24" s="356"/>
      <c r="C24" s="80" t="s">
        <v>20</v>
      </c>
      <c r="D24" s="195"/>
      <c r="E24" s="195">
        <v>1</v>
      </c>
      <c r="F24" s="195">
        <v>1</v>
      </c>
      <c r="G24" s="195"/>
      <c r="H24" s="195">
        <v>1</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1</v>
      </c>
      <c r="F30" s="195">
        <v>1</v>
      </c>
      <c r="G30" s="195"/>
      <c r="H30" s="195">
        <v>1</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13</v>
      </c>
      <c r="F33" s="195">
        <v>13</v>
      </c>
      <c r="G33" s="195"/>
      <c r="H33" s="195">
        <v>7</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19</v>
      </c>
      <c r="F35" s="195">
        <v>19</v>
      </c>
      <c r="G35" s="195"/>
      <c r="H35" s="195">
        <v>16</v>
      </c>
      <c r="I35" s="195"/>
      <c r="J35" s="195"/>
      <c r="K35" s="35"/>
      <c r="L35" s="7"/>
    </row>
    <row r="36" spans="1:12" s="1" customFormat="1" ht="14.25" customHeight="1">
      <c r="A36" s="108">
        <v>31</v>
      </c>
      <c r="B36" s="351" t="s">
        <v>23</v>
      </c>
      <c r="C36" s="352"/>
      <c r="D36" s="195">
        <v>1</v>
      </c>
      <c r="E36" s="195">
        <v>22</v>
      </c>
      <c r="F36" s="195">
        <v>22</v>
      </c>
      <c r="G36" s="195"/>
      <c r="H36" s="195">
        <v>22</v>
      </c>
      <c r="I36" s="195"/>
      <c r="J36" s="195">
        <v>1</v>
      </c>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c r="F38" s="195"/>
      <c r="G38" s="195"/>
      <c r="H38" s="195"/>
      <c r="I38" s="195"/>
      <c r="J38" s="195"/>
      <c r="K38" s="35"/>
      <c r="L38" s="7"/>
    </row>
    <row r="39" spans="1:12" s="1" customFormat="1" ht="24" customHeight="1">
      <c r="A39" s="108">
        <v>34</v>
      </c>
      <c r="B39" s="329" t="s">
        <v>388</v>
      </c>
      <c r="C39" s="330"/>
      <c r="D39" s="194"/>
      <c r="E39" s="194">
        <v>10</v>
      </c>
      <c r="F39" s="194">
        <v>10</v>
      </c>
      <c r="G39" s="194">
        <v>4</v>
      </c>
      <c r="H39" s="194"/>
      <c r="I39" s="194"/>
      <c r="J39" s="194"/>
      <c r="K39" s="35"/>
      <c r="L39" s="7"/>
    </row>
    <row r="40" spans="1:12" s="1" customFormat="1" ht="14.25" customHeight="1">
      <c r="A40" s="108">
        <v>35</v>
      </c>
      <c r="B40" s="365" t="s">
        <v>9</v>
      </c>
      <c r="C40" s="366"/>
      <c r="D40" s="195"/>
      <c r="E40" s="195">
        <v>9</v>
      </c>
      <c r="F40" s="195">
        <v>9</v>
      </c>
      <c r="G40" s="195">
        <v>4</v>
      </c>
      <c r="H40" s="195"/>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1</v>
      </c>
      <c r="F42" s="195">
        <v>1</v>
      </c>
      <c r="G42" s="195"/>
      <c r="H42" s="195"/>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c r="F49" s="194"/>
      <c r="G49" s="194"/>
      <c r="H49" s="194"/>
      <c r="I49" s="194"/>
      <c r="J49" s="194"/>
      <c r="K49" s="5"/>
    </row>
    <row r="50" spans="1:11" ht="15" customHeight="1">
      <c r="A50" s="108">
        <v>45</v>
      </c>
      <c r="B50" s="369" t="s">
        <v>287</v>
      </c>
      <c r="C50" s="370"/>
      <c r="D50" s="196">
        <f>D6+D39+D49</f>
        <v>2</v>
      </c>
      <c r="E50" s="196">
        <f aca="true" t="shared" si="0" ref="E50:J50">E6+E39+E49</f>
        <v>66</v>
      </c>
      <c r="F50" s="196">
        <f t="shared" si="0"/>
        <v>66</v>
      </c>
      <c r="G50" s="196">
        <f t="shared" si="0"/>
        <v>4</v>
      </c>
      <c r="H50" s="196">
        <f t="shared" si="0"/>
        <v>47</v>
      </c>
      <c r="I50" s="196">
        <f t="shared" si="0"/>
        <v>0</v>
      </c>
      <c r="J50" s="196">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&amp;L39985DDC&amp;CФорма № 1-1, Підрозділ: Ананьївський районний суд Одеської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c r="E14" s="197"/>
      <c r="F14" s="197"/>
      <c r="G14" s="197"/>
      <c r="H14" s="197"/>
      <c r="I14" s="163"/>
      <c r="J14" s="10"/>
      <c r="K14" s="10"/>
    </row>
    <row r="15" spans="1:11" s="8" customFormat="1" ht="23.25" customHeight="1">
      <c r="A15" s="110">
        <v>10</v>
      </c>
      <c r="B15" s="78" t="s">
        <v>259</v>
      </c>
      <c r="C15" s="197"/>
      <c r="D15" s="197">
        <v>20</v>
      </c>
      <c r="E15" s="197">
        <v>20</v>
      </c>
      <c r="F15" s="197"/>
      <c r="G15" s="197">
        <v>20</v>
      </c>
      <c r="H15" s="197"/>
      <c r="I15" s="163"/>
      <c r="J15" s="10"/>
      <c r="K15" s="10"/>
    </row>
    <row r="16" spans="1:11" s="8" customFormat="1" ht="24.75" customHeight="1">
      <c r="A16" s="110">
        <v>11</v>
      </c>
      <c r="B16" s="78" t="s">
        <v>48</v>
      </c>
      <c r="C16" s="197"/>
      <c r="D16" s="197">
        <v>1</v>
      </c>
      <c r="E16" s="197">
        <v>1</v>
      </c>
      <c r="F16" s="197">
        <v>1</v>
      </c>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7</v>
      </c>
      <c r="E23" s="197">
        <v>6</v>
      </c>
      <c r="F23" s="197"/>
      <c r="G23" s="197">
        <v>5</v>
      </c>
      <c r="H23" s="197">
        <v>1</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c r="E27" s="197"/>
      <c r="F27" s="197"/>
      <c r="G27" s="197"/>
      <c r="H27" s="197"/>
      <c r="I27" s="10"/>
      <c r="J27" s="10"/>
      <c r="K27" s="10"/>
    </row>
    <row r="28" spans="1:11" s="8" customFormat="1" ht="18.75" customHeight="1">
      <c r="A28" s="110">
        <v>23</v>
      </c>
      <c r="B28" s="111" t="s">
        <v>389</v>
      </c>
      <c r="C28" s="198">
        <f>SUM(C6:C27)</f>
        <v>0</v>
      </c>
      <c r="D28" s="198">
        <f>SUM(D6:D27)</f>
        <v>28</v>
      </c>
      <c r="E28" s="198">
        <f>SUM(E6:E27)</f>
        <v>27</v>
      </c>
      <c r="F28" s="198">
        <f>SUM(F6:F27)</f>
        <v>1</v>
      </c>
      <c r="G28" s="198">
        <f>SUM(G6:G27)</f>
        <v>25</v>
      </c>
      <c r="H28" s="198">
        <f>SUM(H6:H27)</f>
        <v>1</v>
      </c>
      <c r="I28" s="10"/>
      <c r="J28" s="10"/>
      <c r="K28" s="10"/>
    </row>
    <row r="29" spans="1:11" s="8" customFormat="1" ht="12.75" customHeight="1">
      <c r="A29" s="110">
        <v>24</v>
      </c>
      <c r="B29" s="112" t="s">
        <v>66</v>
      </c>
      <c r="C29" s="197"/>
      <c r="D29" s="197"/>
      <c r="E29" s="197"/>
      <c r="F29" s="197"/>
      <c r="G29" s="197"/>
      <c r="H29" s="197"/>
      <c r="I29" s="10"/>
      <c r="J29" s="10"/>
      <c r="K29" s="10"/>
    </row>
    <row r="30" spans="1:11" s="8" customFormat="1" ht="16.5" customHeight="1">
      <c r="A30" s="110">
        <v>25</v>
      </c>
      <c r="B30" s="112" t="s">
        <v>171</v>
      </c>
      <c r="C30" s="197"/>
      <c r="D30" s="197">
        <v>4</v>
      </c>
      <c r="E30" s="197">
        <v>4</v>
      </c>
      <c r="F30" s="197"/>
      <c r="G30" s="197">
        <v>4</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&amp;L39985DDC&amp;CФорма № 1-1, Підрозділ: Ананьївський районний суд Одеської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&amp;L39985DDC&amp;CФорма № 1-1, Підрозділ: Ананьївський районний суд Одеської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КАДРИ</cp:lastModifiedBy>
  <cp:lastPrinted>2015-12-10T14:21:22Z</cp:lastPrinted>
  <dcterms:created xsi:type="dcterms:W3CDTF">2015-09-09T11:45:10Z</dcterms:created>
  <dcterms:modified xsi:type="dcterms:W3CDTF">2017-08-22T07:46:02Z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1-1_00491_2.2017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39985DDC</vt:lpwstr>
  </property>
  <property fmtid="{D5CDD505-2E9C-101B-9397-08002B2CF9AE}" pid="10" name="Підрозд">
    <vt:lpwstr>Ананьївський районний суд Одеської області</vt:lpwstr>
  </property>
  <property fmtid="{D5CDD505-2E9C-101B-9397-08002B2CF9AE}" pid="11" name="ПідрозділDB">
    <vt:i4>0</vt:i4>
  </property>
  <property fmtid="{D5CDD505-2E9C-101B-9397-08002B2CF9AE}" pid="12" name="Підрозділ">
    <vt:i4>728</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3.19.0.1578</vt:lpwstr>
  </property>
</Properties>
</file>