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<sst xmlns="http://schemas.openxmlformats.org/spreadsheetml/2006/main" count="295" uniqueCount="222">
  <si>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</si>
  <si>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</si>
  <si>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</si>
  <si>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</si>
  <si>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</si>
  <si>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</si>
  <si>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</si>
  <si>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</si>
  <si>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</si>
  <si>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</si>
  <si>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</si>
  <si>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</si>
  <si>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</si>
  <si>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</si>
  <si>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</si>
  <si>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</si>
  <si>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</si>
  <si>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</si>
  <si>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</si>
  <si>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</si>
  <si>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</si>
  <si>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</si>
  <si>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</si>
  <si>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</si>
  <si>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</si>
  <si>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</si>
  <si>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</si>
  <si>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</si>
  <si>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</si>
  <si>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</si>
  <si>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</si>
  <si>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</si>
  <si>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</si>
  <si>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</si>
  <si>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</si>
  <si>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</si>
  <si>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</si>
  <si>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</si>
  <si>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</si>
  <si>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</si>
  <si>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</si>
  <si>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</si>
  <si>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</si>
  <si>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</si>
  <si>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</si>
  <si>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</si>
  <si>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</si>
  <si>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</si>
  <si>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</si>
  <si>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</si>
  <si>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</si>
  <si>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</si>
  <si>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</si>
  <si>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</si>
  <si>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</si>
  <si>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</si>
  <si>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</si>
  <si>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</si>
  <si>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</si>
  <si>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</si>
  <si>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</si>
  <si>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</si>
  <si>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</si>
  <si>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</si>
  <si>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</si>
  <si>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</si>
  <si>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</si>
  <si>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</si>
  <si>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</si>
  <si>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</si>
  <si>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</si>
  <si>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</si>
  <si>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</si>
  <si>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</si>
  <si>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</si>
  <si>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</si>
  <si>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</si>
  <si>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</si>
  <si>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</si>
  <si>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</si>
  <si>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</si>
  <si>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</si>
  <si>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</si>
  <si>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</si>
  <si>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</si>
  <si>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</si>
  <si>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</si>
  <si>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</si>
  <si>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</si>
  <si>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</si>
  <si>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</si>
  <si>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</si>
  <si>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</si>
  <si>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</si>
  <si>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</si>
  <si>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</si>
  <si>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</si>
  <si>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</si>
  <si>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</si>
  <si>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</si>
  <si>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</si>
  <si>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</si>
  <si>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</si>
  <si>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</si>
  <si>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</si>
  <si>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</si>
  <si>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</si>
  <si>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</si>
  <si>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</si>
  <si>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</si>
  <si>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</si>
  <si>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</si>
  <si>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</si>
  <si>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</si>
  <si>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</si>
  <si>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</si>
  <si>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</si>
  <si>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</si>
  <si>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</si>
  <si>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</si>
  <si>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</si>
  <si>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</si>
  <si>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</si>
  <si>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</si>
  <si>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</si>
  <si>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</si>
  <si>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</si>
  <si>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</si>
  <si>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</si>
  <si>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</si>
  <si>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</si>
  <si>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</si>
  <si>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</si>
  <si>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</si>
  <si>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</si>
  <si>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</si>
  <si>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</si>
  <si>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</si>
  <si>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</si>
  <si>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</si>
  <si>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</si>
  <si>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</si>
  <si>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</si>
  <si>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</si>
  <si>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</si>
  <si>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</si>
  <si>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</si>
  <si>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</si>
  <si>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</si>
  <si>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</si>
  <si>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</si>
  <si>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</si>
  <si>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</si>
  <si>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</si>
  <si>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</si>
  <si>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</si>
  <si>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</si>
  <si>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</si>
  <si>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</si>
  <si>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</si>
  <si>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</si>
  <si>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</si>
  <si>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</si>
  <si>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</si>
  <si>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</si>
  <si>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</si>
  <si>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</si>
  <si>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</si>
  <si>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</si>
  <si>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</si>
  <si>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</si>
  <si>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</si>
  <si>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</si>
  <si>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</si>
  <si>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</si>
  <si>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</si>
  <si>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</si>
  <si>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</si>
  <si>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</si>
  <si>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</si>
  <si>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</si>
  <si>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</si>
  <si>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</si>
  <si>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</si>
  <si>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</si>
  <si>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</si>
  <si>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</si>
  <si>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</si>
  <si>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</si>
  <si>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</si>
  <si>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</si>
  <si>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</si>
  <si>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</si>
  <si>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</si>
  <si>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</si>
  <si>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</si>
  <si>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</si>
  <si>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</si>
  <si>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</si>
  <si>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</si>
  <si>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</si>
  <si>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</si>
  <si>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</si>
  <si>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</si>
  <si>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</si>
  <si>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</si>
  <si>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</si>
  <si>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</si>
  <si>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</si>
  <si>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</si>
  <si>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</si>
  <si>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</si>
  <si>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Ананьївський районний суд Одеської області</t>
  </si>
  <si>
    <t>66400.м. Ананьїв.вул. Гагаріна 5</t>
  </si>
  <si>
    <t>Доручення судів України / іноземних судів</t>
  </si>
  <si>
    <t xml:space="preserve">Розглянуто справ судом присяжних </t>
  </si>
  <si>
    <t>О.О. Желясков</t>
  </si>
  <si>
    <t>О.І. Полевод</t>
  </si>
  <si>
    <t>(098)4499094</t>
  </si>
  <si>
    <t>(04863)5-42-00</t>
  </si>
  <si>
    <t>inbox@an.od.court.gov.ua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</si>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</sst>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&amp;L84262543&amp;C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47</v>
      </c>
      <c r="F6" s="103">
        <v>16</v>
      </c>
      <c r="G6" s="103"/>
      <c r="H6" s="103">
        <v>47</v>
      </c>
      <c r="I6" s="121" t="s">
        <v>210</v>
      </c>
      <c r="J6" s="103"/>
      <c r="K6" s="84"/>
      <c r="L6" s="91">
        <f>E6-F6</f>
        <v>31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</v>
      </c>
      <c r="F7" s="103">
        <v>5</v>
      </c>
      <c r="G7" s="103"/>
      <c r="H7" s="103">
        <v>7</v>
      </c>
      <c r="I7" s="103">
        <v>3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</v>
      </c>
      <c r="F9" s="103">
        <v>21</v>
      </c>
      <c r="G9" s="103"/>
      <c r="H9" s="85">
        <v>22</v>
      </c>
      <c r="I9" s="103">
        <v>17</v>
      </c>
      <c r="J9" s="103"/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76</v>
      </c>
      <c r="F16" s="84">
        <f>SUM(F6:F15)</f>
        <v>42</v>
      </c>
      <c r="G16" s="84">
        <f>SUM(G6:G15)</f>
        <v>0</v>
      </c>
      <c r="H16" s="84">
        <f>SUM(H6:H15)</f>
        <v>76</v>
      </c>
      <c r="I16" s="84">
        <f>SUM(I6:I15)</f>
        <v>20</v>
      </c>
      <c r="J16" s="84">
        <f>SUM(J6:J15)</f>
        <v>0</v>
      </c>
      <c r="K16" s="84">
        <f>SUM(K6:K15)</f>
        <v>0</v>
      </c>
      <c r="L16" s="91">
        <f>E16-F16</f>
        <v>34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</v>
      </c>
      <c r="F17" s="84">
        <v>1</v>
      </c>
      <c r="G17" s="84"/>
      <c r="H17" s="84">
        <v>1</v>
      </c>
      <c r="I17" s="84"/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2</v>
      </c>
      <c r="I25" s="94"/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110</v>
      </c>
      <c r="F26" s="84">
        <v>106</v>
      </c>
      <c r="G26" s="84"/>
      <c r="H26" s="84">
        <v>110</v>
      </c>
      <c r="I26" s="84">
        <v>25</v>
      </c>
      <c r="J26" s="84"/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213</v>
      </c>
      <c r="F28" s="84">
        <v>164</v>
      </c>
      <c r="G28" s="84">
        <v>1</v>
      </c>
      <c r="H28" s="84">
        <v>213</v>
      </c>
      <c r="I28" s="84">
        <v>126</v>
      </c>
      <c r="J28" s="84"/>
      <c r="K28" s="84"/>
      <c r="L28" s="91">
        <f>E28-F28</f>
        <v>49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293</v>
      </c>
      <c r="F29" s="84">
        <v>127</v>
      </c>
      <c r="G29" s="84">
        <v>1</v>
      </c>
      <c r="H29" s="84">
        <v>291</v>
      </c>
      <c r="I29" s="84">
        <v>163</v>
      </c>
      <c r="J29" s="84">
        <v>2</v>
      </c>
      <c r="K29" s="84"/>
      <c r="L29" s="91">
        <f>E29-F29</f>
        <v>166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23</v>
      </c>
      <c r="F30" s="84">
        <v>18</v>
      </c>
      <c r="G30" s="84"/>
      <c r="H30" s="84">
        <v>23</v>
      </c>
      <c r="I30" s="84">
        <v>12</v>
      </c>
      <c r="J30" s="84"/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23</v>
      </c>
      <c r="F31" s="84">
        <v>12</v>
      </c>
      <c r="G31" s="84"/>
      <c r="H31" s="84">
        <v>23</v>
      </c>
      <c r="I31" s="84">
        <v>18</v>
      </c>
      <c r="J31" s="84"/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</v>
      </c>
      <c r="F37" s="84">
        <v>15</v>
      </c>
      <c r="G37" s="84"/>
      <c r="H37" s="84">
        <v>15</v>
      </c>
      <c r="I37" s="84">
        <v>6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541</v>
      </c>
      <c r="F40" s="94">
        <v>354</v>
      </c>
      <c r="G40" s="94">
        <v>1</v>
      </c>
      <c r="H40" s="94">
        <v>539</v>
      </c>
      <c r="I40" s="94">
        <v>214</v>
      </c>
      <c r="J40" s="94">
        <v>2</v>
      </c>
      <c r="K40" s="94"/>
      <c r="L40" s="91">
        <f>E40-F40</f>
        <v>187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194</v>
      </c>
      <c r="F41" s="84">
        <v>181</v>
      </c>
      <c r="G41" s="84"/>
      <c r="H41" s="84">
        <v>194</v>
      </c>
      <c r="I41" s="121" t="s">
        <v>210</v>
      </c>
      <c r="J41" s="84"/>
      <c r="K41" s="84"/>
      <c r="L41" s="91">
        <f>E41-F41</f>
        <v>13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2</v>
      </c>
      <c r="G42" s="84"/>
      <c r="H42" s="84">
        <v>6</v>
      </c>
      <c r="I42" s="121" t="s">
        <v>210</v>
      </c>
      <c r="J42" s="84"/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200</v>
      </c>
      <c r="F45" s="84">
        <f aca="true" t="shared" si="0" ref="F45:K45">F41+F43+F44</f>
        <v>187</v>
      </c>
      <c r="G45" s="84">
        <f t="shared" si="0"/>
        <v>0</v>
      </c>
      <c r="H45" s="84">
        <f t="shared" si="0"/>
        <v>200</v>
      </c>
      <c r="I45" s="84">
        <f>I43+I44</f>
        <v>0</v>
      </c>
      <c r="J45" s="84">
        <f t="shared" si="0"/>
        <v>0</v>
      </c>
      <c r="K45" s="84">
        <f t="shared" si="0"/>
        <v>0</v>
      </c>
      <c r="L45" s="91">
        <f>E45-F45</f>
        <v>13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819</v>
      </c>
      <c r="F46" s="84">
        <f t="shared" si="1"/>
        <v>585</v>
      </c>
      <c r="G46" s="84">
        <f t="shared" si="1"/>
        <v>1</v>
      </c>
      <c r="H46" s="84">
        <f t="shared" si="1"/>
        <v>817</v>
      </c>
      <c r="I46" s="84">
        <f t="shared" si="1"/>
        <v>234</v>
      </c>
      <c r="J46" s="84">
        <f t="shared" si="1"/>
        <v>2</v>
      </c>
      <c r="K46" s="84">
        <f t="shared" si="1"/>
        <v>0</v>
      </c>
      <c r="L46" s="91">
        <f>E46-F46</f>
        <v>234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&amp;L84262543&amp;C&amp;R2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/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&amp;L84262543&amp;C&amp;R3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20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140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251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290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11515013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280708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510</v>
      </c>
      <c r="F58" s="109">
        <f>F59+F62+F63+F64</f>
        <v>204</v>
      </c>
      <c r="G58" s="109">
        <f>G59+G62+G63+G64</f>
        <v>50</v>
      </c>
      <c r="H58" s="109">
        <f>H59+H62+H63+H64</f>
        <v>41</v>
      </c>
      <c r="I58" s="109">
        <f>I59+I62+I63+I64</f>
        <v>12</v>
      </c>
    </row>
    <row r="59" spans="1:9" ht="13.5" customHeight="1">
      <c r="A59" s="225" t="s">
        <v>103</v>
      </c>
      <c r="B59" s="225"/>
      <c r="C59" s="225"/>
      <c r="D59" s="225"/>
      <c r="E59" s="94">
        <v>41</v>
      </c>
      <c r="F59" s="94">
        <v>15</v>
      </c>
      <c r="G59" s="94">
        <v>8</v>
      </c>
      <c r="H59" s="94">
        <v>5</v>
      </c>
      <c r="I59" s="94">
        <v>7</v>
      </c>
    </row>
    <row r="60" spans="1:9" ht="13.5" customHeight="1">
      <c r="A60" s="328" t="s">
        <v>203</v>
      </c>
      <c r="B60" s="329"/>
      <c r="C60" s="329"/>
      <c r="D60" s="330"/>
      <c r="E60" s="86">
        <v>13</v>
      </c>
      <c r="F60" s="86">
        <v>14</v>
      </c>
      <c r="G60" s="86">
        <v>8</v>
      </c>
      <c r="H60" s="86">
        <v>5</v>
      </c>
      <c r="I60" s="86">
        <v>7</v>
      </c>
    </row>
    <row r="61" spans="1:9" ht="13.5" customHeight="1">
      <c r="A61" s="328" t="s">
        <v>204</v>
      </c>
      <c r="B61" s="329"/>
      <c r="C61" s="329"/>
      <c r="D61" s="330"/>
      <c r="E61" s="86">
        <v>6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269</v>
      </c>
      <c r="F63" s="84">
        <v>187</v>
      </c>
      <c r="G63" s="84">
        <v>42</v>
      </c>
      <c r="H63" s="84">
        <v>36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198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494</v>
      </c>
      <c r="G68" s="115">
        <v>2090713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233</v>
      </c>
      <c r="G69" s="117">
        <v>808932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261</v>
      </c>
      <c r="G70" s="117">
        <v>1281781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167</v>
      </c>
      <c r="G71" s="115">
        <v>81963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&amp;L84262543&amp;C&amp;R4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139.65811965811966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817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819</v>
      </c>
    </row>
    <row r="11" spans="1:4" ht="16.5" customHeight="1">
      <c r="A11" s="215" t="s">
        <v>62</v>
      </c>
      <c r="B11" s="217"/>
      <c r="C11" s="10">
        <v>9</v>
      </c>
      <c r="D11" s="84">
        <v>162</v>
      </c>
    </row>
    <row r="12" spans="1:4" ht="16.5" customHeight="1">
      <c r="A12" s="331" t="s">
        <v>103</v>
      </c>
      <c r="B12" s="331"/>
      <c r="C12" s="10">
        <v>10</v>
      </c>
      <c r="D12" s="84">
        <v>336</v>
      </c>
    </row>
    <row r="13" spans="1:4" ht="16.5" customHeight="1">
      <c r="A13" s="328" t="s">
        <v>203</v>
      </c>
      <c r="B13" s="330"/>
      <c r="C13" s="10">
        <v>11</v>
      </c>
      <c r="D13" s="94">
        <v>535</v>
      </c>
    </row>
    <row r="14" spans="1:4" ht="16.5" customHeight="1">
      <c r="A14" s="328" t="s">
        <v>204</v>
      </c>
      <c r="B14" s="330"/>
      <c r="C14" s="10">
        <v>12</v>
      </c>
      <c r="D14" s="94">
        <v>28</v>
      </c>
    </row>
    <row r="15" spans="1:4" ht="16.5" customHeight="1">
      <c r="A15" s="331" t="s">
        <v>30</v>
      </c>
      <c r="B15" s="331"/>
      <c r="C15" s="10">
        <v>13</v>
      </c>
      <c r="D15" s="84">
        <v>6</v>
      </c>
    </row>
    <row r="16" spans="1:4" ht="16.5" customHeight="1">
      <c r="A16" s="331" t="s">
        <v>104</v>
      </c>
      <c r="B16" s="331"/>
      <c r="C16" s="10">
        <v>14</v>
      </c>
      <c r="D16" s="84">
        <v>194</v>
      </c>
    </row>
    <row r="17" spans="1:5" ht="16.5" customHeight="1">
      <c r="A17" s="331" t="s">
        <v>108</v>
      </c>
      <c r="B17" s="331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&amp;L84262543&amp;C&amp;R5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2021-09-02T06:14:55Z</cp:lastPrinted>
  <dcterms:created xsi:type="dcterms:W3CDTF">2004-04-20T14:33:35Z</dcterms:created>
  <dcterms:modified xsi:type="dcterms:W3CDTF">2022-02-07T06:44:24Z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84262543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